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HEETS\calc sheets\grading\"/>
    </mc:Choice>
  </mc:AlternateContent>
  <bookViews>
    <workbookView xWindow="90" yWindow="75" windowWidth="10365" windowHeight="963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6" i="1" l="1"/>
  <c r="E5" i="1"/>
  <c r="E6" i="1"/>
  <c r="E7" i="1"/>
  <c r="E8" i="1"/>
  <c r="E9" i="1"/>
  <c r="E10" i="1"/>
  <c r="E4" i="1"/>
  <c r="F6" i="1"/>
  <c r="D7" i="1"/>
  <c r="F7" i="1"/>
  <c r="D8" i="1"/>
  <c r="F8" i="1"/>
  <c r="D9" i="1"/>
  <c r="F9" i="1"/>
  <c r="D10" i="1"/>
  <c r="F10" i="1"/>
  <c r="D5" i="1"/>
  <c r="F5" i="1"/>
  <c r="D4" i="1"/>
  <c r="F4" i="1" l="1"/>
  <c r="C15" i="1" l="1"/>
  <c r="D15" i="1" s="1"/>
  <c r="N4" i="1" l="1"/>
  <c r="K5" i="1" s="1"/>
  <c r="N5" i="1" s="1"/>
  <c r="K6" i="1" s="1"/>
  <c r="N6" i="1" s="1"/>
  <c r="K7" i="1" s="1"/>
  <c r="N7" i="1" s="1"/>
  <c r="K8" i="1" s="1"/>
  <c r="N8" i="1" s="1"/>
  <c r="K9" i="1" s="1"/>
  <c r="N9" i="1" s="1"/>
  <c r="K10" i="1" s="1"/>
  <c r="N10" i="1" s="1"/>
  <c r="M15" i="1"/>
  <c r="N15" i="1" s="1"/>
  <c r="D23" i="1"/>
  <c r="E23" i="1" s="1"/>
</calcChain>
</file>

<file path=xl/sharedStrings.xml><?xml version="1.0" encoding="utf-8"?>
<sst xmlns="http://schemas.openxmlformats.org/spreadsheetml/2006/main" count="29" uniqueCount="21">
  <si>
    <t>ELEV 1</t>
  </si>
  <si>
    <t>ELEV 2</t>
  </si>
  <si>
    <t>DIST</t>
  </si>
  <si>
    <t>SLOPE</t>
  </si>
  <si>
    <t>ELEV1</t>
  </si>
  <si>
    <t>ELEV2</t>
  </si>
  <si>
    <t>fl</t>
  </si>
  <si>
    <t>slope</t>
  </si>
  <si>
    <t>.5" lip</t>
  </si>
  <si>
    <t>parkway drain 2%</t>
  </si>
  <si>
    <t>ELEV</t>
  </si>
  <si>
    <t>RESULT</t>
  </si>
  <si>
    <t>DIFF</t>
  </si>
  <si>
    <t>GRADE</t>
  </si>
  <si>
    <t>RATIO</t>
  </si>
  <si>
    <t>CHAIN OF ELEVS</t>
  </si>
  <si>
    <t>CONSTANT GRADE</t>
  </si>
  <si>
    <t>DIST TO INTERCEPT</t>
  </si>
  <si>
    <t>BASIC GRADES</t>
  </si>
  <si>
    <t>r/w dist</t>
  </si>
  <si>
    <t>inlet at 2' r/w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</si>
</sst>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0&quot;:1&quot;"/>
  </numFmts>
  <fonts count="7" x14ac:knownFonts="1">
    <font>
      <sz val="10"/>
      <name val="Arial"/>
    </font>
    <font>
      <sz val="10"/>
      <name val="Arial"/>
    </font>
    <font>
      <sz val="8"/>
      <name val="Arial"/>
    </font>
    <font>
      <sz val="10"/>
      <color indexed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6" fillId="2" borderId="13" applyNumberFormat="0" applyAlignment="0" applyProtection="0"/>
  </cellStyleXfs>
  <cellXfs count="57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0" fontId="1" fillId="0" borderId="0" xfId="0" applyNumberFormat="1" applyFont="1"/>
    <xf numFmtId="10" fontId="0" fillId="0" borderId="0" xfId="0" applyNumberFormat="1"/>
    <xf numFmtId="2" fontId="3" fillId="0" borderId="0" xfId="0" applyNumberFormat="1" applyFont="1"/>
    <xf numFmtId="0" fontId="0" fillId="0" borderId="0" xfId="0" applyAlignment="1"/>
    <xf numFmtId="0" fontId="1" fillId="0" borderId="0" xfId="0" applyFont="1" applyBorder="1" applyAlignment="1">
      <alignment horizontal="center"/>
    </xf>
    <xf numFmtId="2" fontId="3" fillId="0" borderId="0" xfId="0" applyNumberFormat="1" applyFont="1" applyBorder="1"/>
    <xf numFmtId="0" fontId="0" fillId="0" borderId="0" xfId="0" applyBorder="1"/>
    <xf numFmtId="0" fontId="0" fillId="0" borderId="1" xfId="0" applyBorder="1" applyAlignment="1">
      <alignment horizontal="center"/>
    </xf>
    <xf numFmtId="2" fontId="3" fillId="0" borderId="1" xfId="0" applyNumberFormat="1" applyFont="1" applyBorder="1"/>
    <xf numFmtId="0" fontId="1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4" xfId="0" applyBorder="1"/>
    <xf numFmtId="10" fontId="0" fillId="0" borderId="4" xfId="0" applyNumberFormat="1" applyBorder="1"/>
    <xf numFmtId="2" fontId="4" fillId="0" borderId="0" xfId="0" applyNumberFormat="1" applyFont="1" applyBorder="1" applyAlignment="1">
      <alignment horizontal="center"/>
    </xf>
    <xf numFmtId="0" fontId="5" fillId="0" borderId="0" xfId="0" applyFont="1" applyBorder="1" applyAlignment="1"/>
    <xf numFmtId="2" fontId="3" fillId="0" borderId="0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10" fontId="0" fillId="0" borderId="4" xfId="0" applyNumberFormat="1" applyBorder="1" applyAlignment="1">
      <alignment horizontal="center"/>
    </xf>
    <xf numFmtId="0" fontId="3" fillId="0" borderId="0" xfId="0" applyFont="1" applyBorder="1" applyAlignment="1">
      <alignment horizontal="center"/>
    </xf>
    <xf numFmtId="10" fontId="1" fillId="0" borderId="0" xfId="0" applyNumberFormat="1" applyFont="1" applyBorder="1"/>
    <xf numFmtId="10" fontId="3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left"/>
    </xf>
    <xf numFmtId="10" fontId="1" fillId="0" borderId="0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2" borderId="13" xfId="1" applyAlignment="1">
      <alignment horizontal="center" vertical="center"/>
    </xf>
    <xf numFmtId="10" fontId="6" fillId="2" borderId="13" xfId="1" applyNumberFormat="1" applyAlignment="1">
      <alignment horizontal="center" vertical="center"/>
    </xf>
    <xf numFmtId="165" fontId="6" fillId="2" borderId="13" xfId="1" applyNumberFormat="1" applyAlignment="1">
      <alignment horizontal="center" vertical="center"/>
    </xf>
    <xf numFmtId="2" fontId="6" fillId="2" borderId="13" xfId="1" applyNumberFormat="1" applyAlignment="1">
      <alignment horizontal="center"/>
    </xf>
    <xf numFmtId="165" fontId="6" fillId="2" borderId="13" xfId="1" applyNumberFormat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workbookViewId="0">
      <selection activeCell="C4" sqref="C4"/>
    </sheetView>
  </sheetViews>
  <sheetFormatPr defaultRowHeight="12.75" x14ac:dyDescent="0.2"/>
  <cols>
    <col min="1" max="2" width="8.28515625" customWidth="1"/>
    <col min="3" max="3" width="7.42578125" customWidth="1"/>
    <col min="4" max="4" width="9.140625" customWidth="1"/>
    <col min="5" max="5" width="10.140625" customWidth="1"/>
    <col min="7" max="7" width="9.85546875" customWidth="1"/>
    <col min="9" max="9" width="9.42578125" customWidth="1"/>
    <col min="10" max="10" width="12.85546875" customWidth="1"/>
    <col min="12" max="12" width="8.140625" customWidth="1"/>
    <col min="13" max="13" width="8.5703125" customWidth="1"/>
    <col min="14" max="14" width="11.28515625" customWidth="1"/>
    <col min="15" max="15" width="9.28515625" customWidth="1"/>
  </cols>
  <sheetData>
    <row r="1" spans="1:17" ht="13.5" thickBot="1" x14ac:dyDescent="0.25"/>
    <row r="2" spans="1:17" ht="15" customHeight="1" thickBot="1" x14ac:dyDescent="0.25">
      <c r="A2" s="56" t="s">
        <v>18</v>
      </c>
      <c r="B2" s="56"/>
      <c r="C2" s="56"/>
      <c r="D2" s="56"/>
      <c r="E2" s="56"/>
      <c r="F2" s="56"/>
      <c r="K2" s="48" t="s">
        <v>15</v>
      </c>
      <c r="L2" s="49"/>
      <c r="M2" s="49"/>
      <c r="N2" s="50"/>
    </row>
    <row r="3" spans="1:17" ht="15" customHeight="1" x14ac:dyDescent="0.2">
      <c r="A3" s="19" t="s">
        <v>0</v>
      </c>
      <c r="B3" s="19" t="s">
        <v>1</v>
      </c>
      <c r="C3" s="19" t="s">
        <v>2</v>
      </c>
      <c r="D3" s="19" t="s">
        <v>12</v>
      </c>
      <c r="E3" s="41" t="s">
        <v>13</v>
      </c>
      <c r="F3" s="42" t="s">
        <v>14</v>
      </c>
      <c r="K3" s="39" t="s">
        <v>4</v>
      </c>
      <c r="L3" s="39" t="s">
        <v>2</v>
      </c>
      <c r="M3" s="39" t="s">
        <v>3</v>
      </c>
      <c r="N3" s="39" t="s">
        <v>5</v>
      </c>
    </row>
    <row r="4" spans="1:17" ht="15" x14ac:dyDescent="0.25">
      <c r="A4" s="40">
        <v>80</v>
      </c>
      <c r="B4" s="40">
        <v>80.42</v>
      </c>
      <c r="C4" s="40">
        <v>36</v>
      </c>
      <c r="D4" s="43">
        <f t="shared" ref="D4:D10" si="0">ABS(A4-B4)</f>
        <v>0.42000000000000171</v>
      </c>
      <c r="E4" s="44">
        <f t="shared" ref="E4:E10" si="1">ABS((A4-B4)/C4)</f>
        <v>1.1666666666666714E-2</v>
      </c>
      <c r="F4" s="45">
        <f t="shared" ref="F4:F10" si="2">C4/(A4-B4)</f>
        <v>-85.714285714285367</v>
      </c>
      <c r="K4" s="29">
        <v>79.599999999999994</v>
      </c>
      <c r="L4" s="22">
        <v>23.5</v>
      </c>
      <c r="M4" s="23">
        <v>-0.01</v>
      </c>
      <c r="N4" s="46">
        <f t="shared" ref="N4:N9" si="3">L4*M4+K4</f>
        <v>79.364999999999995</v>
      </c>
    </row>
    <row r="5" spans="1:17" ht="15" x14ac:dyDescent="0.25">
      <c r="A5" s="40">
        <v>80</v>
      </c>
      <c r="B5" s="40">
        <v>79.37</v>
      </c>
      <c r="C5" s="40">
        <v>125.7</v>
      </c>
      <c r="D5" s="43">
        <f t="shared" si="0"/>
        <v>0.62999999999999545</v>
      </c>
      <c r="E5" s="44">
        <f t="shared" si="1"/>
        <v>5.0119331742243074E-3</v>
      </c>
      <c r="F5" s="45">
        <f t="shared" si="2"/>
        <v>199.52380952381097</v>
      </c>
      <c r="K5" s="46">
        <f t="shared" ref="K5:K10" si="4">N4</f>
        <v>79.364999999999995</v>
      </c>
      <c r="L5" s="22">
        <v>48</v>
      </c>
      <c r="M5" s="23">
        <v>-5.1041666666661973E-3</v>
      </c>
      <c r="N5" s="46">
        <f t="shared" si="3"/>
        <v>79.120000000000019</v>
      </c>
      <c r="O5" s="11"/>
    </row>
    <row r="6" spans="1:17" ht="15" x14ac:dyDescent="0.25">
      <c r="A6" s="40">
        <v>67.13</v>
      </c>
      <c r="B6" s="40">
        <v>67.75</v>
      </c>
      <c r="C6" s="40">
        <v>5.5</v>
      </c>
      <c r="D6" s="43">
        <f t="shared" si="0"/>
        <v>0.62000000000000455</v>
      </c>
      <c r="E6" s="44">
        <f t="shared" si="1"/>
        <v>0.11272727272727355</v>
      </c>
      <c r="F6" s="45">
        <f t="shared" si="2"/>
        <v>-8.8709677419354183</v>
      </c>
      <c r="K6" s="46">
        <f t="shared" si="4"/>
        <v>79.120000000000019</v>
      </c>
      <c r="L6" s="22">
        <v>3</v>
      </c>
      <c r="M6" s="23">
        <v>-1.7999999999999999E-2</v>
      </c>
      <c r="N6" s="46">
        <f t="shared" si="3"/>
        <v>79.066000000000017</v>
      </c>
      <c r="O6" s="11"/>
    </row>
    <row r="7" spans="1:17" ht="15" x14ac:dyDescent="0.25">
      <c r="A7" s="40">
        <v>8.3800000000000008</v>
      </c>
      <c r="B7" s="40">
        <v>8.3000000000000007</v>
      </c>
      <c r="C7" s="40">
        <v>15.9</v>
      </c>
      <c r="D7" s="43">
        <f t="shared" si="0"/>
        <v>8.0000000000000071E-2</v>
      </c>
      <c r="E7" s="44">
        <f t="shared" si="1"/>
        <v>5.0314465408805072E-3</v>
      </c>
      <c r="F7" s="45">
        <f t="shared" si="2"/>
        <v>198.74999999999983</v>
      </c>
      <c r="K7" s="46">
        <f t="shared" si="4"/>
        <v>79.066000000000017</v>
      </c>
      <c r="L7" s="22">
        <v>15</v>
      </c>
      <c r="M7" s="23">
        <v>-4.2500000000000003E-2</v>
      </c>
      <c r="N7" s="46">
        <f t="shared" si="3"/>
        <v>78.428500000000014</v>
      </c>
    </row>
    <row r="8" spans="1:17" ht="15" x14ac:dyDescent="0.25">
      <c r="A8" s="40">
        <v>8.4700000000000006</v>
      </c>
      <c r="B8" s="40">
        <v>8.91</v>
      </c>
      <c r="C8" s="40">
        <v>12.13</v>
      </c>
      <c r="D8" s="43">
        <f t="shared" si="0"/>
        <v>0.4399999999999995</v>
      </c>
      <c r="E8" s="44">
        <f t="shared" si="1"/>
        <v>3.6273701566364343E-2</v>
      </c>
      <c r="F8" s="45">
        <f t="shared" si="2"/>
        <v>-27.568181818181852</v>
      </c>
      <c r="K8" s="46">
        <f t="shared" si="4"/>
        <v>78.428500000000014</v>
      </c>
      <c r="L8" s="22">
        <v>4</v>
      </c>
      <c r="M8" s="23">
        <v>-1.7999999999999999E-2</v>
      </c>
      <c r="N8" s="46">
        <f t="shared" si="3"/>
        <v>78.356500000000011</v>
      </c>
    </row>
    <row r="9" spans="1:17" ht="15" x14ac:dyDescent="0.25">
      <c r="A9" s="40">
        <v>0</v>
      </c>
      <c r="B9" s="40">
        <v>0</v>
      </c>
      <c r="C9" s="40">
        <v>0</v>
      </c>
      <c r="D9" s="43">
        <f t="shared" si="0"/>
        <v>0</v>
      </c>
      <c r="E9" s="44" t="e">
        <f t="shared" si="1"/>
        <v>#DIV/0!</v>
      </c>
      <c r="F9" s="45" t="e">
        <f t="shared" si="2"/>
        <v>#DIV/0!</v>
      </c>
      <c r="K9" s="46">
        <f t="shared" si="4"/>
        <v>78.356500000000011</v>
      </c>
      <c r="L9" s="22">
        <v>8.33</v>
      </c>
      <c r="M9" s="23">
        <v>0</v>
      </c>
      <c r="N9" s="46">
        <f t="shared" si="3"/>
        <v>78.356500000000011</v>
      </c>
    </row>
    <row r="10" spans="1:17" ht="15" x14ac:dyDescent="0.25">
      <c r="A10" s="40">
        <v>0</v>
      </c>
      <c r="B10" s="40">
        <v>0</v>
      </c>
      <c r="C10" s="40">
        <v>0</v>
      </c>
      <c r="D10" s="43">
        <f t="shared" si="0"/>
        <v>0</v>
      </c>
      <c r="E10" s="44" t="e">
        <f t="shared" si="1"/>
        <v>#DIV/0!</v>
      </c>
      <c r="F10" s="45" t="e">
        <f t="shared" si="2"/>
        <v>#DIV/0!</v>
      </c>
      <c r="K10" s="46">
        <f t="shared" si="4"/>
        <v>78.356500000000011</v>
      </c>
      <c r="L10" s="22">
        <v>5.3</v>
      </c>
      <c r="M10" s="23">
        <v>0</v>
      </c>
      <c r="N10" s="46">
        <f>L10*M10+K10</f>
        <v>78.356500000000011</v>
      </c>
      <c r="O10" s="16"/>
    </row>
    <row r="11" spans="1:17" x14ac:dyDescent="0.2">
      <c r="K11" s="7"/>
      <c r="M11" s="6"/>
      <c r="N11" s="7"/>
      <c r="O11" s="16"/>
    </row>
    <row r="12" spans="1:17" ht="13.5" thickBot="1" x14ac:dyDescent="0.25">
      <c r="M12" s="6"/>
      <c r="N12" s="7"/>
      <c r="O12" s="16"/>
    </row>
    <row r="13" spans="1:17" ht="18.600000000000001" customHeight="1" thickBot="1" x14ac:dyDescent="0.25">
      <c r="A13" s="48" t="s">
        <v>16</v>
      </c>
      <c r="B13" s="49"/>
      <c r="C13" s="49"/>
      <c r="D13" s="50"/>
      <c r="E13" s="37" t="s">
        <v>7</v>
      </c>
      <c r="K13" s="51" t="s">
        <v>9</v>
      </c>
      <c r="L13" s="52"/>
      <c r="M13" s="52"/>
      <c r="N13" s="53"/>
      <c r="O13" s="16"/>
    </row>
    <row r="14" spans="1:17" x14ac:dyDescent="0.2">
      <c r="A14" s="27" t="s">
        <v>10</v>
      </c>
      <c r="B14" s="27" t="s">
        <v>2</v>
      </c>
      <c r="C14" s="27" t="s">
        <v>11</v>
      </c>
      <c r="D14" s="38" t="s">
        <v>12</v>
      </c>
      <c r="E14" s="20">
        <v>-0.02</v>
      </c>
      <c r="F14" s="18"/>
      <c r="K14" s="27" t="s">
        <v>6</v>
      </c>
      <c r="L14" s="38" t="s">
        <v>19</v>
      </c>
      <c r="M14" s="27" t="s">
        <v>8</v>
      </c>
      <c r="N14" s="38" t="s">
        <v>20</v>
      </c>
      <c r="O14" s="17"/>
      <c r="P14" s="11"/>
      <c r="Q14" s="11"/>
    </row>
    <row r="15" spans="1:17" ht="15" x14ac:dyDescent="0.25">
      <c r="A15" s="18">
        <v>100</v>
      </c>
      <c r="B15" s="18">
        <v>6</v>
      </c>
      <c r="C15" s="46">
        <f>B15*$E$14+A15</f>
        <v>99.88</v>
      </c>
      <c r="D15" s="46">
        <f>A15-C15</f>
        <v>0.12000000000000455</v>
      </c>
      <c r="K15" s="14">
        <v>21.03</v>
      </c>
      <c r="L15" s="19">
        <v>8.67</v>
      </c>
      <c r="M15" s="46">
        <f>K15+0.5/12</f>
        <v>21.071666666666669</v>
      </c>
      <c r="N15" s="46">
        <f>(L15+2)*0.02+M15</f>
        <v>21.285066666666669</v>
      </c>
      <c r="O15" s="11"/>
      <c r="P15" s="11"/>
      <c r="Q15" s="11"/>
    </row>
    <row r="16" spans="1:17" ht="14.25" x14ac:dyDescent="0.2">
      <c r="K16" s="14"/>
      <c r="L16" s="13"/>
      <c r="M16" s="12"/>
      <c r="N16" s="15"/>
      <c r="O16" s="25"/>
      <c r="P16" s="11"/>
      <c r="Q16" s="11"/>
    </row>
    <row r="17" spans="1:17" x14ac:dyDescent="0.2">
      <c r="K17" s="11"/>
      <c r="L17" s="18"/>
      <c r="M17" s="11"/>
      <c r="N17" s="18"/>
      <c r="O17" s="24"/>
      <c r="P17" s="11"/>
      <c r="Q17" s="11"/>
    </row>
    <row r="18" spans="1:17" x14ac:dyDescent="0.2">
      <c r="H18" s="10"/>
      <c r="K18" s="11"/>
      <c r="L18" s="18"/>
      <c r="M18" s="18"/>
      <c r="N18" s="18"/>
      <c r="O18" s="26"/>
      <c r="P18" s="11"/>
      <c r="Q18" s="11"/>
    </row>
    <row r="19" spans="1:17" x14ac:dyDescent="0.2">
      <c r="A19" s="1"/>
      <c r="B19" s="1"/>
      <c r="C19" s="1"/>
      <c r="D19" s="4"/>
      <c r="E19" s="4"/>
      <c r="F19" s="3"/>
      <c r="H19" s="10"/>
      <c r="K19" s="1"/>
      <c r="L19" s="1"/>
      <c r="M19" s="16"/>
      <c r="N19" s="16"/>
      <c r="O19" s="5"/>
    </row>
    <row r="20" spans="1:17" ht="13.5" thickBot="1" x14ac:dyDescent="0.25">
      <c r="H20" s="10"/>
    </row>
    <row r="21" spans="1:17" ht="13.5" thickBot="1" x14ac:dyDescent="0.25">
      <c r="A21" s="51" t="s">
        <v>17</v>
      </c>
      <c r="B21" s="54"/>
      <c r="C21" s="54"/>
      <c r="D21" s="54"/>
      <c r="E21" s="55"/>
      <c r="H21" s="10"/>
    </row>
    <row r="22" spans="1:17" x14ac:dyDescent="0.2">
      <c r="A22" s="27" t="s">
        <v>4</v>
      </c>
      <c r="B22" s="27" t="s">
        <v>5</v>
      </c>
      <c r="C22" s="27" t="s">
        <v>3</v>
      </c>
      <c r="D22" s="27" t="s">
        <v>2</v>
      </c>
      <c r="E22" s="21" t="s">
        <v>13</v>
      </c>
      <c r="F22" s="8"/>
      <c r="G22" s="8"/>
      <c r="J22" s="1"/>
    </row>
    <row r="23" spans="1:17" ht="15" x14ac:dyDescent="0.25">
      <c r="A23" s="29">
        <v>78.19</v>
      </c>
      <c r="B23" s="30">
        <v>76.91</v>
      </c>
      <c r="C23" s="31">
        <v>0.33</v>
      </c>
      <c r="D23" s="46">
        <f>(A23-B23)/C23</f>
        <v>3.878787878787882</v>
      </c>
      <c r="E23" s="47">
        <f>D23/(A23-B23)</f>
        <v>3.0303030303030303</v>
      </c>
      <c r="F23" s="8"/>
      <c r="G23" s="8"/>
      <c r="H23" s="8"/>
      <c r="J23" s="1"/>
      <c r="M23" s="1"/>
    </row>
    <row r="24" spans="1:17" x14ac:dyDescent="0.2">
      <c r="A24" s="18"/>
      <c r="B24" s="18"/>
      <c r="C24" s="28"/>
      <c r="D24" s="18"/>
      <c r="E24" s="18"/>
      <c r="F24" s="18"/>
      <c r="G24" s="18"/>
      <c r="H24" s="18"/>
      <c r="I24" s="18"/>
      <c r="J24" s="18"/>
      <c r="K24" s="11"/>
      <c r="L24" s="18"/>
      <c r="M24" s="9"/>
      <c r="N24" s="28"/>
    </row>
    <row r="25" spans="1:17" x14ac:dyDescent="0.2">
      <c r="A25" s="18"/>
      <c r="B25" s="18"/>
      <c r="C25" s="18"/>
      <c r="D25" s="34"/>
      <c r="E25" s="34"/>
      <c r="F25" s="26"/>
      <c r="G25" s="26"/>
      <c r="H25" s="32"/>
      <c r="I25" s="18"/>
      <c r="J25" s="26"/>
      <c r="K25" s="18"/>
      <c r="L25" s="26"/>
      <c r="M25" s="26"/>
      <c r="N25" s="33"/>
    </row>
    <row r="26" spans="1:17" x14ac:dyDescent="0.2">
      <c r="A26" s="35"/>
      <c r="B26" s="18"/>
      <c r="C26" s="18"/>
      <c r="D26" s="34"/>
      <c r="E26" s="34"/>
      <c r="F26" s="3"/>
      <c r="G26" s="3"/>
      <c r="H26" s="2"/>
      <c r="I26" s="1"/>
      <c r="J26" s="3"/>
      <c r="K26" s="1"/>
      <c r="L26" s="3"/>
      <c r="M26" s="3"/>
      <c r="N26" s="5"/>
    </row>
    <row r="27" spans="1:17" x14ac:dyDescent="0.2">
      <c r="A27" s="18"/>
      <c r="B27" s="32"/>
      <c r="C27" s="18"/>
      <c r="D27" s="36"/>
      <c r="E27" s="34"/>
      <c r="F27" s="3"/>
      <c r="G27" s="3"/>
      <c r="H27" s="2"/>
      <c r="I27" s="1"/>
      <c r="J27" s="2"/>
      <c r="K27" s="1"/>
      <c r="L27" s="3"/>
      <c r="M27" s="3"/>
      <c r="N27" s="5"/>
    </row>
    <row r="28" spans="1:17" x14ac:dyDescent="0.2">
      <c r="A28" s="11"/>
      <c r="B28" s="11"/>
      <c r="C28" s="11"/>
      <c r="D28" s="11"/>
      <c r="E28" s="11"/>
    </row>
    <row r="29" spans="1:17" x14ac:dyDescent="0.2">
      <c r="A29" s="11"/>
      <c r="B29" s="18"/>
      <c r="C29" s="32"/>
      <c r="D29" s="32"/>
      <c r="E29" s="11"/>
      <c r="I29" s="6"/>
      <c r="J29" s="7"/>
    </row>
    <row r="30" spans="1:17" x14ac:dyDescent="0.2">
      <c r="B30" s="1"/>
      <c r="C30" s="2"/>
      <c r="D30" s="2"/>
      <c r="I30" s="6"/>
      <c r="J30" s="7"/>
    </row>
    <row r="31" spans="1:17" x14ac:dyDescent="0.2">
      <c r="I31" s="6"/>
      <c r="J31" s="7"/>
    </row>
  </sheetData>
  <mergeCells count="5">
    <mergeCell ref="K2:N2"/>
    <mergeCell ref="A13:D13"/>
    <mergeCell ref="K13:N13"/>
    <mergeCell ref="A21:E21"/>
    <mergeCell ref="A2:F2"/>
  </mergeCells>
  <phoneticPr fontId="2" type="noConversion"/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AVEngineering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RTweed</dc:creator>
  <cp:lastModifiedBy>Robert Tweed</cp:lastModifiedBy>
  <dcterms:created xsi:type="dcterms:W3CDTF">2009-09-24T00:16:12Z</dcterms:created>
  <dcterms:modified xsi:type="dcterms:W3CDTF">2018-08-29T20:06:30Z</dcterms:modified>
</cp:coreProperties>
</file>